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bertygroup449.sharepoint.com/Shared Documents/Liberty College/2023-24/Timetables and Rotas/Visual Timetables/"/>
    </mc:Choice>
  </mc:AlternateContent>
  <xr:revisionPtr revIDLastSave="11" documentId="8_{3E3C4A1D-D233-4AA3-9CB3-3DF34E13CAB2}" xr6:coauthVersionLast="47" xr6:coauthVersionMax="47" xr10:uidLastSave="{840F2CA9-AED8-4710-A0AE-397768B9D8B4}"/>
  <bookViews>
    <workbookView xWindow="-110" yWindow="-110" windowWidth="19420" windowHeight="10420" xr2:uid="{4FBD2D6A-3A37-4A49-B11B-BD151CB50294}"/>
  </bookViews>
  <sheets>
    <sheet name="Visual Timetable" sheetId="1" r:id="rId1"/>
    <sheet name="Data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  <c r="B7" i="1"/>
  <c r="B9" i="1" s="1"/>
  <c r="B6" i="1"/>
  <c r="B5" i="1"/>
  <c r="B27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" i="2"/>
  <c r="B11" i="1" l="1"/>
  <c r="B10" i="1"/>
  <c r="B12" i="1" s="1"/>
  <c r="B14" i="1" l="1"/>
  <c r="B13" i="1"/>
  <c r="B15" i="1" s="1"/>
  <c r="B16" i="1" s="1"/>
  <c r="B18" i="1" l="1"/>
  <c r="B19" i="1" s="1"/>
  <c r="B17" i="1"/>
  <c r="B21" i="1" l="1"/>
  <c r="B22" i="1" s="1"/>
  <c r="B20" i="1"/>
  <c r="B23" i="1" l="1"/>
  <c r="B24" i="1"/>
</calcChain>
</file>

<file path=xl/sharedStrings.xml><?xml version="1.0" encoding="utf-8"?>
<sst xmlns="http://schemas.openxmlformats.org/spreadsheetml/2006/main" count="114" uniqueCount="29">
  <si>
    <t>Visual Timetable</t>
  </si>
  <si>
    <t>Date</t>
  </si>
  <si>
    <t>Session 1</t>
  </si>
  <si>
    <t>Session 2</t>
  </si>
  <si>
    <t>Session 3</t>
  </si>
  <si>
    <t>Session 4</t>
  </si>
  <si>
    <t>Session 5</t>
  </si>
  <si>
    <t>Session 6</t>
  </si>
  <si>
    <t>Week 1</t>
  </si>
  <si>
    <t>Employability Skills</t>
  </si>
  <si>
    <t>Please see below</t>
  </si>
  <si>
    <t>Week 2</t>
  </si>
  <si>
    <t>Functional Skills</t>
  </si>
  <si>
    <t>Week 3</t>
  </si>
  <si>
    <t>Week 4</t>
  </si>
  <si>
    <t>Week 5</t>
  </si>
  <si>
    <t>Week 6</t>
  </si>
  <si>
    <t>Week 7</t>
  </si>
  <si>
    <t>Trip details</t>
  </si>
  <si>
    <t>Award</t>
  </si>
  <si>
    <t>GLH this Term</t>
  </si>
  <si>
    <t>External Visitor</t>
  </si>
  <si>
    <t>Half term</t>
  </si>
  <si>
    <t>You will either have a one-to-one tutorial, or your choice of wellbeing, maths, English catch up or youth club</t>
  </si>
  <si>
    <t>PSHE</t>
  </si>
  <si>
    <t>Trip Day</t>
  </si>
  <si>
    <t xml:space="preserve">Sports &amp; Fitness </t>
  </si>
  <si>
    <t xml:space="preserve">Pinky Blinders - Term 2 - Anna </t>
  </si>
  <si>
    <t>Tutorials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</si>
</sst>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\ mmm\ 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4" fontId="0" fillId="2" borderId="2" xfId="0" applyNumberFormat="1" applyFill="1" applyBorder="1" applyAlignment="1" applyProtection="1">
      <alignment vertical="center"/>
      <protection locked="0"/>
    </xf>
    <xf numFmtId="164" fontId="0" fillId="2" borderId="2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164" fontId="1" fillId="2" borderId="1" xfId="0" applyNumberFormat="1" applyFont="1" applyFill="1" applyBorder="1" applyAlignment="1">
      <alignment vertical="center"/>
    </xf>
    <xf numFmtId="0" fontId="8" fillId="0" borderId="1" xfId="0" applyFont="1" applyBorder="1"/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textRotation="90"/>
    </xf>
    <xf numFmtId="0" fontId="0" fillId="4" borderId="4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</cellXfs>
  <cellStyles count="1">
    <cellStyle name="Normal" xfId="0" builtinId="0"/>
  </cellStyles>
  <dxfs count="12"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99FF66"/>
        </patternFill>
      </fill>
    </dxf>
    <dxf>
      <fill>
        <patternFill>
          <bgColor rgb="FF66FFFF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theme="0" tint="-0.34998626667073579"/>
        </patternFill>
      </fill>
      <border>
        <vertical/>
        <horizontal/>
      </border>
    </dxf>
    <dxf>
      <fill>
        <patternFill>
          <bgColor theme="0" tint="-0.34998626667073579"/>
        </patternFill>
      </fill>
      <border>
        <vertical/>
        <horizontal/>
      </border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33CC33"/>
        </patternFill>
      </fill>
    </dxf>
  </dxfs>
  <tableStyles count="0" defaultTableStyle="TableStyleMedium2" defaultPivotStyle="PivotStyleLight16"/>
  <colors>
    <mruColors>
      <color rgb="FF33CC33"/>
      <color rgb="FFFFFF99"/>
      <color rgb="FF9966FF"/>
      <color rgb="FFFF7C80"/>
      <color rgb="FFFFCC66"/>
      <color rgb="FF66FFFF"/>
      <color rgb="FF99FF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82A4E-05A1-4974-972A-3E28DE5B23B8}">
  <dimension ref="A1:H34"/>
  <sheetViews>
    <sheetView tabSelected="1" workbookViewId="0">
      <selection activeCell="E23" sqref="E23"/>
    </sheetView>
  </sheetViews>
  <sheetFormatPr defaultRowHeight="14.5" x14ac:dyDescent="0.35"/>
  <cols>
    <col min="1" max="1" width="3.453125" style="4" bestFit="1" customWidth="1"/>
    <col min="2" max="2" width="13.453125" style="2" customWidth="1"/>
    <col min="3" max="3" width="20" customWidth="1"/>
    <col min="4" max="8" width="18.453125" customWidth="1"/>
  </cols>
  <sheetData>
    <row r="1" spans="1:8" s="17" customFormat="1" ht="23.5" x14ac:dyDescent="0.45">
      <c r="A1" s="16"/>
      <c r="B1" s="23" t="s">
        <v>0</v>
      </c>
      <c r="C1" s="23"/>
      <c r="D1" s="23"/>
      <c r="E1" s="23"/>
      <c r="F1" s="23"/>
      <c r="G1" s="23"/>
      <c r="H1" s="23"/>
    </row>
    <row r="2" spans="1:8" s="17" customFormat="1" ht="18.5" x14ac:dyDescent="0.45">
      <c r="A2" s="16"/>
      <c r="B2" s="24" t="s">
        <v>27</v>
      </c>
      <c r="C2" s="24"/>
      <c r="D2" s="24"/>
      <c r="E2" s="24"/>
      <c r="F2" s="24"/>
      <c r="G2" s="24"/>
      <c r="H2" s="24"/>
    </row>
    <row r="3" spans="1:8" x14ac:dyDescent="0.35">
      <c r="B3" s="6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49.75" customHeight="1" x14ac:dyDescent="0.35">
      <c r="A4" s="27" t="s">
        <v>8</v>
      </c>
      <c r="B4" s="11">
        <v>45229</v>
      </c>
      <c r="C4" s="21" t="s">
        <v>26</v>
      </c>
      <c r="D4" s="21" t="s">
        <v>26</v>
      </c>
      <c r="E4" s="21" t="s">
        <v>26</v>
      </c>
      <c r="F4" s="21" t="s">
        <v>26</v>
      </c>
      <c r="G4" s="21" t="s">
        <v>26</v>
      </c>
      <c r="H4" s="29" t="s">
        <v>10</v>
      </c>
    </row>
    <row r="5" spans="1:8" ht="49.75" customHeight="1" x14ac:dyDescent="0.35">
      <c r="A5" s="27"/>
      <c r="B5" s="11">
        <f>B4+1</f>
        <v>45230</v>
      </c>
      <c r="C5" s="10" t="s">
        <v>9</v>
      </c>
      <c r="D5" s="10" t="s">
        <v>9</v>
      </c>
      <c r="E5" s="10" t="s">
        <v>28</v>
      </c>
      <c r="F5" s="10" t="s">
        <v>12</v>
      </c>
      <c r="G5" s="10" t="s">
        <v>12</v>
      </c>
      <c r="H5" s="30"/>
    </row>
    <row r="6" spans="1:8" ht="34.65" customHeight="1" x14ac:dyDescent="0.35">
      <c r="A6" s="27"/>
      <c r="B6" s="12">
        <f>B4+2</f>
        <v>45231</v>
      </c>
      <c r="C6" s="20" t="s">
        <v>24</v>
      </c>
      <c r="D6" s="21" t="s">
        <v>26</v>
      </c>
      <c r="E6" s="22"/>
      <c r="F6" s="22"/>
      <c r="G6" s="22"/>
      <c r="H6" s="30"/>
    </row>
    <row r="7" spans="1:8" ht="34.65" customHeight="1" x14ac:dyDescent="0.35">
      <c r="A7" s="28" t="s">
        <v>11</v>
      </c>
      <c r="B7" s="13">
        <f>B4+7</f>
        <v>45236</v>
      </c>
      <c r="C7" s="21" t="s">
        <v>26</v>
      </c>
      <c r="D7" s="21" t="s">
        <v>26</v>
      </c>
      <c r="E7" s="21" t="s">
        <v>26</v>
      </c>
      <c r="F7" s="21" t="s">
        <v>26</v>
      </c>
      <c r="G7" s="21" t="s">
        <v>26</v>
      </c>
      <c r="H7" s="30"/>
    </row>
    <row r="8" spans="1:8" ht="34.65" customHeight="1" x14ac:dyDescent="0.35">
      <c r="A8" s="28"/>
      <c r="B8" s="13">
        <f>B4+8</f>
        <v>45237</v>
      </c>
      <c r="C8" s="10" t="s">
        <v>9</v>
      </c>
      <c r="D8" s="10" t="s">
        <v>9</v>
      </c>
      <c r="E8" s="10" t="s">
        <v>28</v>
      </c>
      <c r="F8" s="10" t="s">
        <v>12</v>
      </c>
      <c r="G8" s="10" t="s">
        <v>12</v>
      </c>
      <c r="H8" s="30"/>
    </row>
    <row r="9" spans="1:8" ht="34.65" customHeight="1" x14ac:dyDescent="0.35">
      <c r="A9" s="28"/>
      <c r="B9" s="13">
        <f>B7+2</f>
        <v>45238</v>
      </c>
      <c r="C9" s="20" t="s">
        <v>24</v>
      </c>
      <c r="D9" s="21" t="s">
        <v>26</v>
      </c>
      <c r="E9" s="22"/>
      <c r="F9" s="22"/>
      <c r="G9" s="22"/>
      <c r="H9" s="30"/>
    </row>
    <row r="10" spans="1:8" ht="34.65" customHeight="1" x14ac:dyDescent="0.35">
      <c r="A10" s="27" t="s">
        <v>13</v>
      </c>
      <c r="B10" s="12">
        <f>B9+5</f>
        <v>45243</v>
      </c>
      <c r="C10" s="21" t="s">
        <v>26</v>
      </c>
      <c r="D10" s="21" t="s">
        <v>26</v>
      </c>
      <c r="E10" s="21" t="s">
        <v>26</v>
      </c>
      <c r="F10" s="21" t="s">
        <v>26</v>
      </c>
      <c r="G10" s="21" t="s">
        <v>26</v>
      </c>
      <c r="H10" s="30"/>
    </row>
    <row r="11" spans="1:8" ht="34.65" customHeight="1" x14ac:dyDescent="0.35">
      <c r="A11" s="27"/>
      <c r="B11" s="12">
        <f>B9+6</f>
        <v>45244</v>
      </c>
      <c r="C11" s="10" t="s">
        <v>9</v>
      </c>
      <c r="D11" s="10" t="s">
        <v>9</v>
      </c>
      <c r="E11" s="10" t="s">
        <v>28</v>
      </c>
      <c r="F11" s="10" t="s">
        <v>12</v>
      </c>
      <c r="G11" s="10" t="s">
        <v>12</v>
      </c>
      <c r="H11" s="30"/>
    </row>
    <row r="12" spans="1:8" ht="34.65" customHeight="1" x14ac:dyDescent="0.35">
      <c r="A12" s="27"/>
      <c r="B12" s="12">
        <f>B10+2</f>
        <v>45245</v>
      </c>
      <c r="C12" s="20" t="s">
        <v>24</v>
      </c>
      <c r="D12" s="21" t="s">
        <v>26</v>
      </c>
      <c r="E12" s="22"/>
      <c r="F12" s="22"/>
      <c r="G12" s="22"/>
      <c r="H12" s="30"/>
    </row>
    <row r="13" spans="1:8" ht="34.65" customHeight="1" x14ac:dyDescent="0.35">
      <c r="A13" s="28" t="s">
        <v>14</v>
      </c>
      <c r="B13" s="13">
        <f>B12+5</f>
        <v>45250</v>
      </c>
      <c r="C13" s="21" t="s">
        <v>26</v>
      </c>
      <c r="D13" s="21" t="s">
        <v>26</v>
      </c>
      <c r="E13" s="21" t="s">
        <v>26</v>
      </c>
      <c r="F13" s="21" t="s">
        <v>26</v>
      </c>
      <c r="G13" s="21" t="s">
        <v>26</v>
      </c>
      <c r="H13" s="30"/>
    </row>
    <row r="14" spans="1:8" ht="34.65" customHeight="1" x14ac:dyDescent="0.35">
      <c r="A14" s="28"/>
      <c r="B14" s="13">
        <f>B12+6</f>
        <v>45251</v>
      </c>
      <c r="C14" s="10" t="s">
        <v>9</v>
      </c>
      <c r="D14" s="10" t="s">
        <v>9</v>
      </c>
      <c r="E14" s="10" t="s">
        <v>28</v>
      </c>
      <c r="F14" s="10" t="s">
        <v>12</v>
      </c>
      <c r="G14" s="10" t="s">
        <v>12</v>
      </c>
      <c r="H14" s="30"/>
    </row>
    <row r="15" spans="1:8" ht="34.65" customHeight="1" x14ac:dyDescent="0.35">
      <c r="A15" s="28"/>
      <c r="B15" s="13">
        <f>B13+2</f>
        <v>45252</v>
      </c>
      <c r="C15" s="20" t="s">
        <v>24</v>
      </c>
      <c r="D15" s="21" t="s">
        <v>26</v>
      </c>
      <c r="E15" s="22"/>
      <c r="F15" s="22"/>
      <c r="G15" s="22"/>
      <c r="H15" s="30"/>
    </row>
    <row r="16" spans="1:8" ht="34.65" customHeight="1" x14ac:dyDescent="0.35">
      <c r="A16" s="27" t="s">
        <v>15</v>
      </c>
      <c r="B16" s="12">
        <f>B15+5</f>
        <v>45257</v>
      </c>
      <c r="C16" s="21" t="s">
        <v>26</v>
      </c>
      <c r="D16" s="21" t="s">
        <v>26</v>
      </c>
      <c r="E16" s="21" t="s">
        <v>26</v>
      </c>
      <c r="F16" s="21" t="s">
        <v>26</v>
      </c>
      <c r="G16" s="21" t="s">
        <v>26</v>
      </c>
      <c r="H16" s="30"/>
    </row>
    <row r="17" spans="1:8" ht="34.65" customHeight="1" x14ac:dyDescent="0.35">
      <c r="A17" s="27"/>
      <c r="B17" s="12">
        <f>B16+1</f>
        <v>45258</v>
      </c>
      <c r="C17" s="10" t="s">
        <v>9</v>
      </c>
      <c r="D17" s="10" t="s">
        <v>9</v>
      </c>
      <c r="E17" s="10" t="s">
        <v>28</v>
      </c>
      <c r="F17" s="10" t="s">
        <v>12</v>
      </c>
      <c r="G17" s="10" t="s">
        <v>12</v>
      </c>
      <c r="H17" s="30"/>
    </row>
    <row r="18" spans="1:8" ht="34.65" customHeight="1" x14ac:dyDescent="0.35">
      <c r="A18" s="27"/>
      <c r="B18" s="12">
        <f>B16+2</f>
        <v>45259</v>
      </c>
      <c r="C18" s="20" t="s">
        <v>24</v>
      </c>
      <c r="D18" s="21" t="s">
        <v>26</v>
      </c>
      <c r="E18" s="22"/>
      <c r="F18" s="22"/>
      <c r="G18" s="22"/>
      <c r="H18" s="30"/>
    </row>
    <row r="19" spans="1:8" ht="34.65" customHeight="1" x14ac:dyDescent="0.35">
      <c r="A19" s="28" t="s">
        <v>16</v>
      </c>
      <c r="B19" s="13">
        <f>B18+5</f>
        <v>45264</v>
      </c>
      <c r="C19" s="21" t="s">
        <v>26</v>
      </c>
      <c r="D19" s="21" t="s">
        <v>26</v>
      </c>
      <c r="E19" s="21" t="s">
        <v>26</v>
      </c>
      <c r="F19" s="21" t="s">
        <v>26</v>
      </c>
      <c r="G19" s="21" t="s">
        <v>26</v>
      </c>
      <c r="H19" s="30"/>
    </row>
    <row r="20" spans="1:8" ht="34.65" customHeight="1" x14ac:dyDescent="0.35">
      <c r="A20" s="28"/>
      <c r="B20" s="13">
        <f>B19+1</f>
        <v>45265</v>
      </c>
      <c r="C20" s="10" t="s">
        <v>9</v>
      </c>
      <c r="D20" s="10" t="s">
        <v>9</v>
      </c>
      <c r="E20" s="10" t="s">
        <v>28</v>
      </c>
      <c r="F20" s="10" t="s">
        <v>12</v>
      </c>
      <c r="G20" s="10" t="s">
        <v>12</v>
      </c>
      <c r="H20" s="30"/>
    </row>
    <row r="21" spans="1:8" ht="34.65" customHeight="1" x14ac:dyDescent="0.35">
      <c r="A21" s="28"/>
      <c r="B21" s="13">
        <f>B19+2</f>
        <v>45266</v>
      </c>
      <c r="C21" s="20" t="s">
        <v>24</v>
      </c>
      <c r="D21" s="21" t="s">
        <v>26</v>
      </c>
      <c r="E21" s="22"/>
      <c r="F21" s="22"/>
      <c r="G21" s="22"/>
      <c r="H21" s="30"/>
    </row>
    <row r="22" spans="1:8" ht="34.65" customHeight="1" x14ac:dyDescent="0.35">
      <c r="A22" s="27" t="s">
        <v>17</v>
      </c>
      <c r="B22" s="12">
        <f>B21+5</f>
        <v>45271</v>
      </c>
      <c r="C22" s="21" t="s">
        <v>26</v>
      </c>
      <c r="D22" s="21" t="s">
        <v>26</v>
      </c>
      <c r="E22" s="21" t="s">
        <v>26</v>
      </c>
      <c r="F22" s="21" t="s">
        <v>26</v>
      </c>
      <c r="G22" s="21" t="s">
        <v>26</v>
      </c>
      <c r="H22" s="30"/>
    </row>
    <row r="23" spans="1:8" ht="34.65" customHeight="1" x14ac:dyDescent="0.35">
      <c r="A23" s="27"/>
      <c r="B23" s="12">
        <f>B22+1</f>
        <v>45272</v>
      </c>
      <c r="C23" s="10" t="s">
        <v>9</v>
      </c>
      <c r="D23" s="10" t="s">
        <v>9</v>
      </c>
      <c r="E23" s="10" t="s">
        <v>28</v>
      </c>
      <c r="F23" s="10" t="s">
        <v>12</v>
      </c>
      <c r="G23" s="10" t="s">
        <v>12</v>
      </c>
      <c r="H23" s="30"/>
    </row>
    <row r="24" spans="1:8" ht="34.65" customHeight="1" x14ac:dyDescent="0.35">
      <c r="A24" s="27"/>
      <c r="B24" s="12">
        <f>B22+2</f>
        <v>45273</v>
      </c>
      <c r="C24" s="20" t="s">
        <v>24</v>
      </c>
      <c r="D24" s="21" t="s">
        <v>26</v>
      </c>
      <c r="E24" s="22"/>
      <c r="F24" s="22"/>
      <c r="G24" s="22"/>
      <c r="H24" s="31"/>
    </row>
    <row r="25" spans="1:8" x14ac:dyDescent="0.35">
      <c r="B25" s="14"/>
    </row>
    <row r="26" spans="1:8" s="2" customFormat="1" ht="17.25" customHeight="1" x14ac:dyDescent="0.35">
      <c r="A26" s="4"/>
      <c r="B26" s="18" t="s">
        <v>18</v>
      </c>
      <c r="C26" s="25"/>
      <c r="D26" s="25"/>
      <c r="E26" s="25"/>
      <c r="F26" s="25"/>
      <c r="G26" s="25"/>
      <c r="H26" s="25"/>
    </row>
    <row r="27" spans="1:8" s="2" customFormat="1" ht="17.25" customHeight="1" x14ac:dyDescent="0.35">
      <c r="A27" s="4"/>
      <c r="B27" s="18" t="s">
        <v>7</v>
      </c>
      <c r="C27" s="26" t="s">
        <v>23</v>
      </c>
      <c r="D27" s="26"/>
      <c r="E27" s="26"/>
      <c r="F27" s="26"/>
      <c r="G27" s="26"/>
      <c r="H27" s="26"/>
    </row>
    <row r="28" spans="1:8" x14ac:dyDescent="0.35">
      <c r="B28" s="14"/>
    </row>
    <row r="29" spans="1:8" ht="14.5" customHeight="1" x14ac:dyDescent="0.35">
      <c r="B29"/>
    </row>
    <row r="30" spans="1:8" x14ac:dyDescent="0.35">
      <c r="B30"/>
    </row>
    <row r="31" spans="1:8" x14ac:dyDescent="0.35">
      <c r="B31"/>
    </row>
    <row r="32" spans="1:8" x14ac:dyDescent="0.35">
      <c r="B32"/>
    </row>
    <row r="33" spans="2:2" x14ac:dyDescent="0.35">
      <c r="B33"/>
    </row>
    <row r="34" spans="2:2" x14ac:dyDescent="0.35">
      <c r="B34"/>
    </row>
  </sheetData>
  <sheetProtection selectLockedCells="1"/>
  <mergeCells count="12">
    <mergeCell ref="B1:H1"/>
    <mergeCell ref="B2:H2"/>
    <mergeCell ref="C26:H26"/>
    <mergeCell ref="C27:H27"/>
    <mergeCell ref="A4:A6"/>
    <mergeCell ref="A7:A9"/>
    <mergeCell ref="A10:A12"/>
    <mergeCell ref="A13:A15"/>
    <mergeCell ref="A16:A18"/>
    <mergeCell ref="H4:H24"/>
    <mergeCell ref="A19:A21"/>
    <mergeCell ref="A22:A24"/>
  </mergeCells>
  <phoneticPr fontId="4" type="noConversion"/>
  <conditionalFormatting sqref="C4:H5 C4:G24">
    <cfRule type="cellIs" dxfId="11" priority="1" operator="equal">
      <formula>"Allotment"</formula>
    </cfRule>
    <cfRule type="cellIs" dxfId="10" priority="2" operator="equal">
      <formula>"Manston/NAAF"</formula>
    </cfRule>
    <cfRule type="cellIs" dxfId="9" priority="3" operator="equal">
      <formula>"Horticulture Unit Work"</formula>
    </cfRule>
    <cfRule type="cellIs" dxfId="8" priority="4" operator="equal">
      <formula>"not required"</formula>
    </cfRule>
    <cfRule type="cellIs" dxfId="7" priority="5" operator="equal">
      <formula>"half term"</formula>
    </cfRule>
    <cfRule type="cellIs" dxfId="6" priority="6" operator="equal">
      <formula>"career specific"</formula>
    </cfRule>
    <cfRule type="cellIs" dxfId="5" priority="7" operator="equal">
      <formula>"external visitor"</formula>
    </cfRule>
    <cfRule type="cellIs" dxfId="4" priority="8" operator="equal">
      <formula>"tutorials"</formula>
    </cfRule>
    <cfRule type="cellIs" dxfId="3" priority="9" operator="equal">
      <formula>"employability skills"</formula>
    </cfRule>
    <cfRule type="cellIs" dxfId="2" priority="10" operator="equal">
      <formula>"group trip / educational visit"</formula>
    </cfRule>
    <cfRule type="cellIs" dxfId="1" priority="11" operator="equal">
      <formula>"functional skills"</formula>
    </cfRule>
  </conditionalFormatting>
  <pageMargins left="0.31496062992125984" right="0.31496062992125984" top="0.35433070866141736" bottom="0.35433070866141736" header="0.31496062992125984" footer="0.31496062992125984"/>
  <pageSetup paperSize="9" orientation="landscape" r:id="rId1"/>
  <ignoredErrors>
    <ignoredError sqref="B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C9F724-0007-4373-AECD-988FE56519B7}">
          <x14:formula1>
            <xm:f>Data!$A$2:$A$27</xm:f>
          </x14:formula1>
          <xm:sqref>C4:G24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2DBB7-95A7-4011-BEFA-3BBAD6B8B517}">
  <dimension ref="A1:B28"/>
  <sheetViews>
    <sheetView topLeftCell="A2" workbookViewId="0">
      <selection activeCell="A10" sqref="A10"/>
    </sheetView>
  </sheetViews>
  <sheetFormatPr defaultColWidth="36.36328125" defaultRowHeight="14.5" x14ac:dyDescent="0.35"/>
  <cols>
    <col min="2" max="2" width="13.6328125" style="1" customWidth="1"/>
  </cols>
  <sheetData>
    <row r="1" spans="1:2" x14ac:dyDescent="0.35">
      <c r="A1" s="5" t="s">
        <v>19</v>
      </c>
      <c r="B1" s="6" t="s">
        <v>20</v>
      </c>
    </row>
    <row r="2" spans="1:2" x14ac:dyDescent="0.35">
      <c r="A2" s="9" t="s">
        <v>12</v>
      </c>
      <c r="B2" s="8">
        <f>COUNTIF('Visual Timetable'!C:G,Data!A2)+(COUNTIF('Visual Timetable'!H:H,Data!A2)/2)</f>
        <v>14</v>
      </c>
    </row>
    <row r="3" spans="1:2" x14ac:dyDescent="0.35">
      <c r="A3" s="9" t="s">
        <v>24</v>
      </c>
      <c r="B3" s="8">
        <f>COUNTIF('Visual Timetable'!C:G,Data!A3)+(COUNTIF('Visual Timetable'!H:H,Data!A3)/2)</f>
        <v>7</v>
      </c>
    </row>
    <row r="4" spans="1:2" x14ac:dyDescent="0.35">
      <c r="A4" s="9" t="s">
        <v>26</v>
      </c>
      <c r="B4" s="8">
        <f>COUNTIF('Visual Timetable'!C:G,Data!A4)+(COUNTIF('Visual Timetable'!H:H,Data!A4)/2)</f>
        <v>42</v>
      </c>
    </row>
    <row r="5" spans="1:2" x14ac:dyDescent="0.35">
      <c r="A5" s="9" t="s">
        <v>9</v>
      </c>
      <c r="B5" s="8">
        <f>COUNTIF('Visual Timetable'!C:G,Data!A5)+(COUNTIF('Visual Timetable'!H:H,Data!A5)/2)</f>
        <v>14</v>
      </c>
    </row>
    <row r="6" spans="1:2" x14ac:dyDescent="0.35">
      <c r="A6" s="9" t="s">
        <v>25</v>
      </c>
      <c r="B6" s="8">
        <f>COUNTIF('Visual Timetable'!C:G,Data!A6)+(COUNTIF('Visual Timetable'!H:H,Data!A6)/2)</f>
        <v>0</v>
      </c>
    </row>
    <row r="7" spans="1:2" x14ac:dyDescent="0.35">
      <c r="A7" s="7" t="s">
        <v>21</v>
      </c>
      <c r="B7" s="8">
        <f>COUNTIF('Visual Timetable'!C:G,Data!A7)+(COUNTIF('Visual Timetable'!H:H,Data!A7)/2)</f>
        <v>0</v>
      </c>
    </row>
    <row r="8" spans="1:2" x14ac:dyDescent="0.35">
      <c r="A8" s="7" t="s">
        <v>22</v>
      </c>
      <c r="B8" s="8">
        <f>COUNTIF('Visual Timetable'!C:G,Data!A8)+(COUNTIF('Visual Timetable'!H:H,Data!A8)/2)</f>
        <v>0</v>
      </c>
    </row>
    <row r="9" spans="1:2" x14ac:dyDescent="0.35">
      <c r="A9" s="7" t="s">
        <v>28</v>
      </c>
      <c r="B9" s="8">
        <f>COUNTIF('Visual Timetable'!C:G,Data!A9)+(COUNTIF('Visual Timetable'!H:H,Data!A9)/2)</f>
        <v>7</v>
      </c>
    </row>
    <row r="10" spans="1:2" ht="15.5" x14ac:dyDescent="0.35">
      <c r="A10" s="19"/>
      <c r="B10" s="8">
        <f>COUNTIF('Visual Timetable'!C:G,Data!A10)+(COUNTIF('Visual Timetable'!H:H,Data!A10)/2)</f>
        <v>0</v>
      </c>
    </row>
    <row r="11" spans="1:2" ht="15.5" x14ac:dyDescent="0.35">
      <c r="A11" s="19"/>
      <c r="B11" s="8">
        <f>COUNTIF('Visual Timetable'!C:G,Data!A11)+(COUNTIF('Visual Timetable'!H:H,Data!A11)/2)</f>
        <v>0</v>
      </c>
    </row>
    <row r="12" spans="1:2" ht="15.5" x14ac:dyDescent="0.35">
      <c r="A12" s="19"/>
      <c r="B12" s="8">
        <f>COUNTIF('Visual Timetable'!C:G,Data!A12)+(COUNTIF('Visual Timetable'!H:H,Data!A12)/2)</f>
        <v>0</v>
      </c>
    </row>
    <row r="13" spans="1:2" x14ac:dyDescent="0.35">
      <c r="A13" s="7"/>
      <c r="B13" s="8">
        <f>COUNTIF('Visual Timetable'!C:G,Data!A13)+(COUNTIF('Visual Timetable'!H:H,Data!A13)/2)</f>
        <v>0</v>
      </c>
    </row>
    <row r="14" spans="1:2" x14ac:dyDescent="0.35">
      <c r="A14" s="7"/>
      <c r="B14" s="8">
        <f>COUNTIF('Visual Timetable'!C:G,Data!A14)+(COUNTIF('Visual Timetable'!H:H,Data!A14)/2)</f>
        <v>0</v>
      </c>
    </row>
    <row r="15" spans="1:2" x14ac:dyDescent="0.35">
      <c r="A15" s="7"/>
      <c r="B15" s="8">
        <f>COUNTIF('Visual Timetable'!C:G,Data!A15)+(COUNTIF('Visual Timetable'!H:H,Data!A15)/2)</f>
        <v>0</v>
      </c>
    </row>
    <row r="16" spans="1:2" x14ac:dyDescent="0.35">
      <c r="A16" s="7"/>
      <c r="B16" s="8">
        <f>COUNTIF('Visual Timetable'!C:G,Data!A16)+(COUNTIF('Visual Timetable'!H:H,Data!A16)/2)</f>
        <v>0</v>
      </c>
    </row>
    <row r="17" spans="1:2" x14ac:dyDescent="0.35">
      <c r="A17" s="7"/>
      <c r="B17" s="8">
        <f>COUNTIF('Visual Timetable'!C:G,Data!A17)+(COUNTIF('Visual Timetable'!H:H,Data!A17)/2)</f>
        <v>0</v>
      </c>
    </row>
    <row r="18" spans="1:2" x14ac:dyDescent="0.35">
      <c r="A18" s="7"/>
      <c r="B18" s="8">
        <f>COUNTIF('Visual Timetable'!C:G,Data!A18)+(COUNTIF('Visual Timetable'!H:H,Data!A18)/2)</f>
        <v>0</v>
      </c>
    </row>
    <row r="19" spans="1:2" x14ac:dyDescent="0.35">
      <c r="A19" s="7"/>
      <c r="B19" s="8">
        <f>COUNTIF('Visual Timetable'!C:G,Data!A19)+(COUNTIF('Visual Timetable'!H:H,Data!A19)/2)</f>
        <v>0</v>
      </c>
    </row>
    <row r="20" spans="1:2" x14ac:dyDescent="0.35">
      <c r="A20" s="7"/>
      <c r="B20" s="8">
        <f>COUNTIF('Visual Timetable'!C:G,Data!A20)+(COUNTIF('Visual Timetable'!H:H,Data!A20)/2)</f>
        <v>0</v>
      </c>
    </row>
    <row r="21" spans="1:2" x14ac:dyDescent="0.35">
      <c r="A21" s="7"/>
      <c r="B21" s="8">
        <f>COUNTIF('Visual Timetable'!C:G,Data!A21)+(COUNTIF('Visual Timetable'!H:H,Data!A21)/2)</f>
        <v>0</v>
      </c>
    </row>
    <row r="22" spans="1:2" x14ac:dyDescent="0.35">
      <c r="A22" s="7"/>
      <c r="B22" s="8">
        <f>COUNTIF('Visual Timetable'!C:G,Data!A22)+(COUNTIF('Visual Timetable'!H:H,Data!A22)/2)</f>
        <v>0</v>
      </c>
    </row>
    <row r="23" spans="1:2" x14ac:dyDescent="0.35">
      <c r="A23" s="7"/>
      <c r="B23" s="8">
        <f>COUNTIF('Visual Timetable'!C:G,Data!A23)+(COUNTIF('Visual Timetable'!H:H,Data!A23)/2)</f>
        <v>0</v>
      </c>
    </row>
    <row r="24" spans="1:2" x14ac:dyDescent="0.35">
      <c r="A24" s="7"/>
      <c r="B24" s="8">
        <f>COUNTIF('Visual Timetable'!C:G,Data!A24)+(COUNTIF('Visual Timetable'!H:H,Data!A24)/2)</f>
        <v>0</v>
      </c>
    </row>
    <row r="25" spans="1:2" x14ac:dyDescent="0.35">
      <c r="A25" s="7"/>
      <c r="B25" s="8">
        <f>COUNTIF('Visual Timetable'!C:G,Data!A25)+(COUNTIF('Visual Timetable'!H:H,Data!A25)/2)</f>
        <v>0</v>
      </c>
    </row>
    <row r="26" spans="1:2" x14ac:dyDescent="0.35">
      <c r="A26" s="7"/>
      <c r="B26" s="8">
        <f>COUNTIF('Visual Timetable'!C:G,Data!A26)+(COUNTIF('Visual Timetable'!H:H,Data!A26)/2)</f>
        <v>0</v>
      </c>
    </row>
    <row r="27" spans="1:2" x14ac:dyDescent="0.35">
      <c r="A27" s="7"/>
      <c r="B27" s="8">
        <f>COUNTIF('Visual Timetable'!C:G,Data!A27)+(COUNTIF('Visual Timetable'!H:H,Data!A27)/2)</f>
        <v>0</v>
      </c>
    </row>
    <row r="28" spans="1:2" x14ac:dyDescent="0.35">
      <c r="A28" s="15"/>
    </row>
  </sheetData>
  <sheetProtection selectLockedCells="1" selectUnlockedCells="1"/>
  <phoneticPr fontId="4" type="noConversion"/>
  <conditionalFormatting sqref="B2:B6 A7:B9 B10:B12 A13:B30">
    <cfRule type="expression" dxfId="0" priority="2">
      <formula>$B2&gt;0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B5AAEBD5FE3B448CC01A3BE2A29B1C" ma:contentTypeVersion="19" ma:contentTypeDescription="Create a new document." ma:contentTypeScope="" ma:versionID="9eea1ee20eccb7bc873f2a577a71295d">
  <xsd:schema xmlns:xsd="http://www.w3.org/2001/XMLSchema" xmlns:xs="http://www.w3.org/2001/XMLSchema" xmlns:p="http://schemas.microsoft.com/office/2006/metadata/properties" xmlns:ns2="15089a71-2b86-4913-9048-7c07144d8997" xmlns:ns3="e4f92489-b717-4400-a980-6754dc742d56" targetNamespace="http://schemas.microsoft.com/office/2006/metadata/properties" ma:root="true" ma:fieldsID="56908213f6fe258f71333b8e91476922" ns2:_="" ns3:_="">
    <xsd:import namespace="15089a71-2b86-4913-9048-7c07144d8997"/>
    <xsd:import namespace="e4f92489-b717-4400-a980-6754dc742d5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089a71-2b86-4913-9048-7c07144d899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3940f32c-f70e-4376-aef1-2245076ebb27}" ma:internalName="TaxCatchAll" ma:showField="CatchAllData" ma:web="15089a71-2b86-4913-9048-7c07144d89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92489-b717-4400-a980-6754dc742d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17da5025-19ff-4bdc-b357-8f732bc6f8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8EA1A2-D7B8-423B-8D8F-732F6726FA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089a71-2b86-4913-9048-7c07144d8997"/>
    <ds:schemaRef ds:uri="e4f92489-b717-4400-a980-6754dc742d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A60928-35AE-402B-9DD4-99ED325E56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Visual Timetable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Wyles</dc:creator>
  <cp:keywords/>
  <dc:description/>
  <cp:lastModifiedBy>Anna Harrison-Jones</cp:lastModifiedBy>
  <cp:revision/>
  <cp:lastPrinted>2023-10-30T09:37:12Z</cp:lastPrinted>
  <dcterms:created xsi:type="dcterms:W3CDTF">2022-11-04T09:02:45Z</dcterms:created>
  <dcterms:modified xsi:type="dcterms:W3CDTF">2023-10-30T09:58:40Z</dcterms:modified>
  <cp:category/>
  <cp:contentStatus/>
</cp:coreProperties>
</file>